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91" yWindow="909" windowWidth="15497" windowHeight="4971"/>
  </bookViews>
  <sheets>
    <sheet name="Основные параметры 19.09.22 " sheetId="1" r:id="rId1"/>
  </sheets>
  <definedNames>
    <definedName name="_xlnm.Print_Titles" localSheetId="0">'Основные параметры 19.09.22 '!$4:$6</definedName>
  </definedNames>
  <calcPr calcId="145621"/>
</workbook>
</file>

<file path=xl/calcChain.xml><?xml version="1.0" encoding="utf-8"?>
<calcChain xmlns="http://schemas.openxmlformats.org/spreadsheetml/2006/main">
  <c r="N70" i="1" l="1"/>
  <c r="M70" i="1"/>
  <c r="L70" i="1"/>
  <c r="K70" i="1"/>
  <c r="J70" i="1"/>
  <c r="I70" i="1"/>
  <c r="H70" i="1"/>
  <c r="G70" i="1"/>
  <c r="F70" i="1"/>
  <c r="E70" i="1"/>
  <c r="D70" i="1"/>
  <c r="N68" i="1"/>
  <c r="M68" i="1"/>
  <c r="L68" i="1"/>
  <c r="K68" i="1"/>
  <c r="J68" i="1"/>
  <c r="I68" i="1"/>
  <c r="H68" i="1"/>
  <c r="G68" i="1"/>
  <c r="F68" i="1"/>
  <c r="E68" i="1"/>
  <c r="D68" i="1"/>
  <c r="L65" i="1"/>
  <c r="K65" i="1"/>
  <c r="H65" i="1"/>
  <c r="G65" i="1"/>
  <c r="N64" i="1"/>
  <c r="N65" i="1" s="1"/>
  <c r="M64" i="1"/>
  <c r="L64" i="1"/>
  <c r="K64" i="1"/>
  <c r="J64" i="1"/>
  <c r="J65" i="1" s="1"/>
  <c r="I64" i="1"/>
  <c r="H64" i="1"/>
  <c r="G64" i="1"/>
  <c r="F64" i="1"/>
  <c r="F65" i="1" s="1"/>
  <c r="E64" i="1"/>
  <c r="D64" i="1"/>
  <c r="E65" i="1" s="1"/>
  <c r="C64" i="1"/>
  <c r="D65" i="1" s="1"/>
  <c r="I65" i="1" l="1"/>
  <c r="M65" i="1"/>
</calcChain>
</file>

<file path=xl/sharedStrings.xml><?xml version="1.0" encoding="utf-8"?>
<sst xmlns="http://schemas.openxmlformats.org/spreadsheetml/2006/main" count="151" uniqueCount="94">
  <si>
    <t>ОСНОВНЫЕ ПАРАМЕТРЫ</t>
  </si>
  <si>
    <t>прогноза социально-экономического развития Республики Карелия на 2023 год и плановый период 2024 и 2025 годов</t>
  </si>
  <si>
    <t>Показатели</t>
  </si>
  <si>
    <t>Единицы измерения</t>
  </si>
  <si>
    <t>2020 год факт</t>
  </si>
  <si>
    <t>2021 год 
факт</t>
  </si>
  <si>
    <t>2022 год 
оценка</t>
  </si>
  <si>
    <t>2023  год прогноз</t>
  </si>
  <si>
    <t>2024 год прогноз</t>
  </si>
  <si>
    <t>2025 год прогноз</t>
  </si>
  <si>
    <t>консервативный</t>
  </si>
  <si>
    <t>базовый</t>
  </si>
  <si>
    <t>целевой</t>
  </si>
  <si>
    <t>вариант 1</t>
  </si>
  <si>
    <t>вариант 2</t>
  </si>
  <si>
    <t>вариант 3</t>
  </si>
  <si>
    <t>Численность постоянного населения (среднегодовая)</t>
  </si>
  <si>
    <t>тыс. человек</t>
  </si>
  <si>
    <t>Индекс  потребительских цен</t>
  </si>
  <si>
    <t xml:space="preserve">    декабрь к декабрю </t>
  </si>
  <si>
    <t>%</t>
  </si>
  <si>
    <t xml:space="preserve">    в среднем за год </t>
  </si>
  <si>
    <t>в % к пред году</t>
  </si>
  <si>
    <t>Валовой региональный продукт</t>
  </si>
  <si>
    <t>в основных ценах соответствующих лет</t>
  </si>
  <si>
    <t>млн. руб.</t>
  </si>
  <si>
    <t>380000*</t>
  </si>
  <si>
    <t xml:space="preserve">в сопоставимых ценах                   </t>
  </si>
  <si>
    <t>* - оценка Минэкономразвития и промышленности РК</t>
  </si>
  <si>
    <t>Промышленность</t>
  </si>
  <si>
    <t>Индекс промышленного производства (В+С+D+E)</t>
  </si>
  <si>
    <t xml:space="preserve">в том числе  </t>
  </si>
  <si>
    <t xml:space="preserve"> по разделу В: Добыча полезных ископаемых</t>
  </si>
  <si>
    <t xml:space="preserve"> по разделу С: Обрабатывающие производства</t>
  </si>
  <si>
    <t>производство пищевых продуктов</t>
  </si>
  <si>
    <t>производство напитков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</si>
  <si>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</si>
  <si>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производство бумаги и бумажных изделий 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</si>
  <si>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</si>
  <si>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</si>
  <si>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</si>
  <si>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</si>
  <si>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</si>
  <si>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прочих транспортных средств и оборудования</t>
  </si>
  <si>
    <t>по разделу D: Обеспечение электрической энергией, газом и паром; кондиционирование воздуха</t>
  </si>
  <si>
    <t>по разделу E: Водоснабжение; водоотведение, организация сбора и утилизации отходов, деятельность по ликвидации загрязнений</t>
  </si>
  <si>
    <t>Производство промышленной продукции в натуральном выражении:</t>
  </si>
  <si>
    <t xml:space="preserve">      железорудные окатыши</t>
  </si>
  <si>
    <t>тыс.тонн</t>
  </si>
  <si>
    <t xml:space="preserve">      лесоматериалы необработанные</t>
  </si>
  <si>
    <t>тыс.куб.м.</t>
  </si>
  <si>
    <t xml:space="preserve">      лесоматериалы продольно распиленные</t>
  </si>
  <si>
    <t xml:space="preserve">      древесностружечные плиты, плиты OSB</t>
  </si>
  <si>
    <t>тыс.куб.м</t>
  </si>
  <si>
    <t>в том числе  плиты OSB</t>
  </si>
  <si>
    <t xml:space="preserve">      бумага</t>
  </si>
  <si>
    <t xml:space="preserve">      Целлюлоза древесная и целлюлоза из прочих волокнистых материалов</t>
  </si>
  <si>
    <t xml:space="preserve">      мешки бумажные</t>
  </si>
  <si>
    <t>млн.шт.</t>
  </si>
  <si>
    <t>Реализация алкогольной продукции организациями-производителями</t>
  </si>
  <si>
    <t>тыс. дкл</t>
  </si>
  <si>
    <t xml:space="preserve">Продукция сельского хозяйства во всех категориях хозяйств </t>
  </si>
  <si>
    <t>Производство основных видов сельскохозяйственной продукции</t>
  </si>
  <si>
    <t>Картофель</t>
  </si>
  <si>
    <t>Овощи</t>
  </si>
  <si>
    <t>Скот и птица (в живом весе)</t>
  </si>
  <si>
    <t>Молоко</t>
  </si>
  <si>
    <t>Яйца</t>
  </si>
  <si>
    <t>млн.шт</t>
  </si>
  <si>
    <t>Инвестиции в основной капитал за счет всех источников финансирования</t>
  </si>
  <si>
    <t>млн.рублей</t>
  </si>
  <si>
    <t>Ввод в эксплуатацию жилых домов за счет всех источников финансирования</t>
  </si>
  <si>
    <t>тыс. кв. м общей площади</t>
  </si>
  <si>
    <t xml:space="preserve">Оборот розничной торговли </t>
  </si>
  <si>
    <t>млн. рублей</t>
  </si>
  <si>
    <t>Объем платных услуг населению</t>
  </si>
  <si>
    <t xml:space="preserve">Фонд заработной платы                                              </t>
  </si>
  <si>
    <t xml:space="preserve">млн.руб. </t>
  </si>
  <si>
    <r>
      <t xml:space="preserve">Фонд заработной платы с учетом необлагаемой его части
</t>
    </r>
    <r>
      <rPr>
        <sz val="11"/>
        <rFont val="Times New Roman Cyr"/>
        <charset val="204"/>
      </rPr>
      <t>(для расчета  налога на доходы физических лиц)</t>
    </r>
  </si>
  <si>
    <t xml:space="preserve">Среднемесячная номинальная начисленная заработная плата </t>
  </si>
  <si>
    <t>тыс. руб.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</si>
  <si>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</si>
  <si>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Налогооблагаемая прибыль</t>
  </si>
  <si>
    <t>млн.руб.</t>
  </si>
  <si>
    <r>
      <t xml:space="preserve">Налогова база </t>
    </r>
    <r>
      <rPr>
        <sz val="11"/>
        <rFont val="Times New Roman Cyr"/>
        <charset val="204"/>
      </rPr>
      <t>для исчисления налога на имущество организаций, поступающего в  бюджет  РК</t>
    </r>
  </si>
  <si>
    <t xml:space="preserve">Внешнеторговый оборот             </t>
  </si>
  <si>
    <t>млн.долл.
США</t>
  </si>
  <si>
    <t xml:space="preserve">   Темпы роста</t>
  </si>
  <si>
    <t>в том числе:</t>
  </si>
  <si>
    <t>Экспорт – всего</t>
  </si>
  <si>
    <t>Импорт – всего</t>
  </si>
  <si>
    <t xml:space="preserve">Численность безработных, зарегистрированных в службах занятости (на конец года)  </t>
  </si>
  <si>
    <t>тыс. чел.</t>
  </si>
  <si>
    <t>Уровень зарегистрированной безработицы (к численности экономически активного населения) (на конец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</si>
</sst>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2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1"/>
      <name val="Times New Roman Cyr"/>
      <charset val="204"/>
    </font>
    <font>
      <b/>
      <sz val="11"/>
      <name val="Times New Roman Cyr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b/>
      <sz val="12"/>
      <color rgb="FFFA7D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rgb="FF9C65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rgb="FF9C0006"/>
      <name val="Calibri"/>
      <family val="2"/>
      <charset val="204"/>
      <scheme val="minor"/>
    </font>
    <font>
      <i/>
      <sz val="12"/>
      <color rgb="FF7F7F7F"/>
      <name val="Calibri"/>
      <family val="2"/>
      <charset val="204"/>
      <scheme val="minor"/>
    </font>
    <font>
      <sz val="12"/>
      <color rgb="FFFA7D00"/>
      <name val="Calibri"/>
      <family val="2"/>
      <charset val="204"/>
      <scheme val="minor"/>
    </font>
    <font>
      <sz val="10"/>
      <name val="Helv"/>
    </font>
    <font>
      <sz val="12"/>
      <color rgb="FFFF0000"/>
      <name val="Calibri"/>
      <family val="2"/>
      <charset val="204"/>
      <scheme val="minor"/>
    </font>
    <font>
      <sz val="12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10" fillId="0" borderId="0"/>
    <xf numFmtId="0" fontId="2" fillId="0" borderId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8" fillId="5" borderId="1" applyNumberFormat="0" applyAlignment="0" applyProtection="0"/>
    <xf numFmtId="0" fontId="19" fillId="6" borderId="2" applyNumberFormat="0" applyAlignment="0" applyProtection="0"/>
    <xf numFmtId="0" fontId="20" fillId="6" borderId="1" applyNumberFormat="0" applyAlignment="0" applyProtection="0"/>
    <xf numFmtId="0" fontId="21" fillId="0" borderId="6" applyNumberFormat="0" applyFill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  <xf numFmtId="0" fontId="10" fillId="0" borderId="0"/>
    <xf numFmtId="0" fontId="24" fillId="0" borderId="0"/>
    <xf numFmtId="0" fontId="16" fillId="0" borderId="0"/>
    <xf numFmtId="0" fontId="25" fillId="0" borderId="0"/>
    <xf numFmtId="0" fontId="2" fillId="0" borderId="0"/>
    <xf numFmtId="0" fontId="1" fillId="0" borderId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8" borderId="5" applyNumberFormat="0" applyFont="0" applyAlignment="0" applyProtection="0"/>
    <xf numFmtId="9" fontId="1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0"/>
    <xf numFmtId="0" fontId="30" fillId="0" borderId="0" applyNumberFormat="0" applyFill="0" applyBorder="0" applyAlignment="0" applyProtection="0"/>
    <xf numFmtId="0" fontId="31" fillId="2" borderId="0" applyNumberFormat="0" applyBorder="0" applyAlignment="0" applyProtection="0"/>
  </cellStyleXfs>
  <cellXfs count="63">
    <xf numFmtId="0" fontId="0" fillId="0" borderId="0" xfId="0"/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0" fillId="0" borderId="0" xfId="0" applyFill="1"/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0" xfId="0" applyFill="1" applyBorder="1"/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6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/>
    <xf numFmtId="0" fontId="0" fillId="0" borderId="12" xfId="0" applyFont="1" applyFill="1" applyBorder="1" applyAlignment="1">
      <alignment horizontal="center"/>
    </xf>
    <xf numFmtId="164" fontId="7" fillId="0" borderId="12" xfId="0" applyNumberFormat="1" applyFont="1" applyFill="1" applyBorder="1"/>
    <xf numFmtId="0" fontId="5" fillId="0" borderId="12" xfId="0" applyFont="1" applyFill="1" applyBorder="1" applyAlignment="1">
      <alignment wrapText="1"/>
    </xf>
    <xf numFmtId="165" fontId="7" fillId="0" borderId="12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/>
    <xf numFmtId="164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/>
    <xf numFmtId="0" fontId="8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2" xfId="0" applyFont="1" applyFill="1" applyBorder="1"/>
    <xf numFmtId="4" fontId="7" fillId="0" borderId="12" xfId="1" applyNumberFormat="1" applyFont="1" applyFill="1" applyBorder="1" applyAlignment="1">
      <alignment horizontal="center" vertical="center"/>
    </xf>
    <xf numFmtId="164" fontId="7" fillId="0" borderId="12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wrapText="1"/>
    </xf>
    <xf numFmtId="0" fontId="11" fillId="0" borderId="0" xfId="0" applyFont="1" applyFill="1" applyBorder="1"/>
    <xf numFmtId="0" fontId="6" fillId="0" borderId="12" xfId="2" applyFont="1" applyFill="1" applyBorder="1" applyAlignment="1">
      <alignment wrapText="1"/>
    </xf>
    <xf numFmtId="0" fontId="0" fillId="0" borderId="12" xfId="2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left" vertical="center" wrapText="1" shrinkToFit="1"/>
    </xf>
    <xf numFmtId="0" fontId="13" fillId="0" borderId="12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>
      <alignment horizontal="center" vertical="top" wrapText="1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165" fontId="7" fillId="33" borderId="12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2" fillId="0" borderId="0" xfId="0" applyFont="1" applyFill="1" applyAlignment="1">
      <alignment horizontal="center"/>
    </xf>
    <xf numFmtId="165" fontId="0" fillId="0" borderId="0" xfId="0" applyNumberFormat="1" applyFill="1"/>
    <xf numFmtId="165" fontId="2" fillId="0" borderId="0" xfId="0" applyNumberFormat="1" applyFont="1" applyFill="1" applyAlignment="1">
      <alignment horizontal="center"/>
    </xf>
    <xf numFmtId="165" fontId="15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Итог 2" xfId="30"/>
    <cellStyle name="Контрольная ячейка 2" xfId="31"/>
    <cellStyle name="Нейтральный 2" xfId="32"/>
    <cellStyle name="Обычный" xfId="0" builtinId="0"/>
    <cellStyle name="Обычный 100" xfId="33"/>
    <cellStyle name="Обычный 2" xfId="34"/>
    <cellStyle name="Обычный 2 2" xfId="35"/>
    <cellStyle name="Обычный 2 3" xfId="36"/>
    <cellStyle name="Обычный 3" xfId="37"/>
    <cellStyle name="Обычный 3 2" xfId="38"/>
    <cellStyle name="Обычный 4" xfId="39"/>
    <cellStyle name="Обычный 4 2" xfId="1"/>
    <cellStyle name="Обычный_Предварительные параметры 2" xfId="2"/>
    <cellStyle name="Плохой 2" xfId="40"/>
    <cellStyle name="Пояснение 2" xfId="41"/>
    <cellStyle name="Примечание 2" xfId="42"/>
    <cellStyle name="Процентный 2" xfId="43"/>
    <cellStyle name="Связанная ячейка 2" xfId="44"/>
    <cellStyle name="Стиль 1 2" xfId="45"/>
    <cellStyle name="Текст предупреждения 2" xfId="46"/>
    <cellStyle name="Хороший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tabSelected="1" zoomScaleNormal="100" zoomScaleSheetLayoutView="88" zoomScalePageLayoutView="75" workbookViewId="0">
      <pane xSplit="2" ySplit="6" topLeftCell="C61" activePane="bottomRight" state="frozen"/>
      <selection pane="topRight" activeCell="C1" sqref="C1"/>
      <selection pane="bottomLeft" activeCell="A6" sqref="A6"/>
      <selection pane="bottomRight" activeCell="A3" sqref="A3:N3"/>
    </sheetView>
  </sheetViews>
  <sheetFormatPr defaultColWidth="9.36328125" defaultRowHeight="14.15" x14ac:dyDescent="0.35"/>
  <cols>
    <col min="1" max="1" width="49.1796875" style="58" customWidth="1"/>
    <col min="2" max="2" width="13" style="59" customWidth="1"/>
    <col min="3" max="3" width="11.453125" style="59" customWidth="1"/>
    <col min="4" max="4" width="12.6328125" style="4" customWidth="1"/>
    <col min="5" max="5" width="15.453125" style="4" customWidth="1"/>
    <col min="6" max="6" width="13.453125" style="4" customWidth="1"/>
    <col min="7" max="7" width="13.1796875" style="4" customWidth="1"/>
    <col min="8" max="8" width="12.81640625" style="4" customWidth="1"/>
    <col min="9" max="9" width="14.36328125" style="4" bestFit="1" customWidth="1"/>
    <col min="10" max="10" width="14.36328125" style="4" customWidth="1"/>
    <col min="11" max="11" width="14.36328125" style="4" bestFit="1" customWidth="1"/>
    <col min="12" max="12" width="14.36328125" style="4" customWidth="1"/>
    <col min="13" max="14" width="12.1796875" style="4" customWidth="1"/>
    <col min="15" max="16384" width="9.36328125" style="4"/>
  </cols>
  <sheetData>
    <row r="1" spans="1:14" ht="15.45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8" customHeight="1" x14ac:dyDescent="0.3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16.95" customHeight="1" x14ac:dyDescent="0.35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s="15" customFormat="1" ht="13.2" customHeight="1" x14ac:dyDescent="0.35">
      <c r="A4" s="11" t="s">
        <v>2</v>
      </c>
      <c r="B4" s="12" t="s">
        <v>3</v>
      </c>
      <c r="C4" s="13" t="s">
        <v>4</v>
      </c>
      <c r="D4" s="13" t="s">
        <v>5</v>
      </c>
      <c r="E4" s="13" t="s">
        <v>6</v>
      </c>
      <c r="F4" s="14" t="s">
        <v>7</v>
      </c>
      <c r="G4" s="14"/>
      <c r="H4" s="14"/>
      <c r="I4" s="14" t="s">
        <v>8</v>
      </c>
      <c r="J4" s="14"/>
      <c r="K4" s="14"/>
      <c r="L4" s="14" t="s">
        <v>9</v>
      </c>
      <c r="M4" s="14"/>
      <c r="N4" s="14"/>
    </row>
    <row r="5" spans="1:14" s="15" customFormat="1" ht="25.5" customHeight="1" x14ac:dyDescent="0.35">
      <c r="A5" s="11"/>
      <c r="B5" s="12"/>
      <c r="C5" s="13"/>
      <c r="D5" s="13"/>
      <c r="E5" s="13"/>
      <c r="F5" s="16" t="s">
        <v>10</v>
      </c>
      <c r="G5" s="16" t="s">
        <v>11</v>
      </c>
      <c r="H5" s="16" t="s">
        <v>12</v>
      </c>
      <c r="I5" s="16" t="s">
        <v>10</v>
      </c>
      <c r="J5" s="16" t="s">
        <v>11</v>
      </c>
      <c r="K5" s="16" t="s">
        <v>12</v>
      </c>
      <c r="L5" s="16" t="s">
        <v>10</v>
      </c>
      <c r="M5" s="16" t="s">
        <v>11</v>
      </c>
      <c r="N5" s="16" t="s">
        <v>12</v>
      </c>
    </row>
    <row r="6" spans="1:14" s="15" customFormat="1" ht="12.9" x14ac:dyDescent="0.35">
      <c r="A6" s="11"/>
      <c r="B6" s="12"/>
      <c r="C6" s="13"/>
      <c r="D6" s="13"/>
      <c r="E6" s="13"/>
      <c r="F6" s="17" t="s">
        <v>13</v>
      </c>
      <c r="G6" s="17" t="s">
        <v>14</v>
      </c>
      <c r="H6" s="17" t="s">
        <v>15</v>
      </c>
      <c r="I6" s="17" t="s">
        <v>13</v>
      </c>
      <c r="J6" s="17" t="s">
        <v>14</v>
      </c>
      <c r="K6" s="17" t="s">
        <v>15</v>
      </c>
      <c r="L6" s="17" t="s">
        <v>13</v>
      </c>
      <c r="M6" s="17" t="s">
        <v>14</v>
      </c>
      <c r="N6" s="17" t="s">
        <v>15</v>
      </c>
    </row>
    <row r="7" spans="1:14" ht="28.3" x14ac:dyDescent="0.35">
      <c r="A7" s="18" t="s">
        <v>16</v>
      </c>
      <c r="B7" s="19" t="s">
        <v>17</v>
      </c>
      <c r="C7" s="20">
        <v>611.5</v>
      </c>
      <c r="D7" s="20">
        <v>606.1</v>
      </c>
      <c r="E7" s="20">
        <v>599.79999999999995</v>
      </c>
      <c r="F7" s="20">
        <v>592.9</v>
      </c>
      <c r="G7" s="20">
        <v>593.6</v>
      </c>
      <c r="H7" s="20">
        <v>594</v>
      </c>
      <c r="I7" s="20">
        <v>586.70000000000005</v>
      </c>
      <c r="J7" s="20">
        <v>588.1</v>
      </c>
      <c r="K7" s="20">
        <v>589</v>
      </c>
      <c r="L7" s="20">
        <v>581.29999999999995</v>
      </c>
      <c r="M7" s="20">
        <v>583.1</v>
      </c>
      <c r="N7" s="20">
        <v>584.5</v>
      </c>
    </row>
    <row r="8" spans="1:14" ht="18.75" customHeight="1" x14ac:dyDescent="0.4">
      <c r="A8" s="21" t="s">
        <v>18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5.45" x14ac:dyDescent="0.35">
      <c r="A9" s="24" t="s">
        <v>19</v>
      </c>
      <c r="B9" s="19" t="s">
        <v>20</v>
      </c>
      <c r="C9" s="25">
        <v>106.1</v>
      </c>
      <c r="D9" s="25">
        <v>109.4</v>
      </c>
      <c r="E9" s="25">
        <v>115</v>
      </c>
      <c r="F9" s="26">
        <v>107.6</v>
      </c>
      <c r="G9" s="26"/>
      <c r="H9" s="26"/>
      <c r="I9" s="26">
        <v>105</v>
      </c>
      <c r="J9" s="26"/>
      <c r="K9" s="26"/>
      <c r="L9" s="26">
        <v>104</v>
      </c>
      <c r="M9" s="26"/>
      <c r="N9" s="26"/>
    </row>
    <row r="10" spans="1:14" ht="25.75" x14ac:dyDescent="0.35">
      <c r="A10" s="24" t="s">
        <v>21</v>
      </c>
      <c r="B10" s="19" t="s">
        <v>22</v>
      </c>
      <c r="C10" s="25">
        <v>103.9</v>
      </c>
      <c r="D10" s="27">
        <v>107.59</v>
      </c>
      <c r="E10" s="28">
        <v>116</v>
      </c>
      <c r="F10" s="26">
        <v>110.5</v>
      </c>
      <c r="G10" s="26"/>
      <c r="H10" s="26"/>
      <c r="I10" s="26">
        <v>106.5</v>
      </c>
      <c r="J10" s="26"/>
      <c r="K10" s="26"/>
      <c r="L10" s="26">
        <v>105.5</v>
      </c>
      <c r="M10" s="26"/>
      <c r="N10" s="26"/>
    </row>
    <row r="11" spans="1:14" ht="15.45" x14ac:dyDescent="0.4">
      <c r="A11" s="18" t="s">
        <v>23</v>
      </c>
      <c r="B11" s="19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6.95" customHeight="1" x14ac:dyDescent="0.35">
      <c r="A12" s="24" t="s">
        <v>24</v>
      </c>
      <c r="B12" s="19" t="s">
        <v>25</v>
      </c>
      <c r="C12" s="29">
        <v>319388</v>
      </c>
      <c r="D12" s="29" t="s">
        <v>26</v>
      </c>
      <c r="E12" s="29">
        <v>360000</v>
      </c>
      <c r="F12" s="29">
        <v>367000</v>
      </c>
      <c r="G12" s="29">
        <v>384000</v>
      </c>
      <c r="H12" s="20">
        <v>38800</v>
      </c>
      <c r="I12" s="29">
        <v>385000</v>
      </c>
      <c r="J12" s="29">
        <v>410500</v>
      </c>
      <c r="K12" s="20">
        <v>420000</v>
      </c>
      <c r="L12" s="29">
        <v>402000</v>
      </c>
      <c r="M12" s="20">
        <v>438000</v>
      </c>
      <c r="N12" s="20">
        <v>455000</v>
      </c>
    </row>
    <row r="13" spans="1:14" ht="25.75" x14ac:dyDescent="0.35">
      <c r="A13" s="24" t="s">
        <v>27</v>
      </c>
      <c r="B13" s="19" t="s">
        <v>22</v>
      </c>
      <c r="C13" s="25">
        <v>100.2</v>
      </c>
      <c r="D13" s="25">
        <v>100.5</v>
      </c>
      <c r="E13" s="25">
        <v>96</v>
      </c>
      <c r="F13" s="25">
        <v>95</v>
      </c>
      <c r="G13" s="25">
        <v>100</v>
      </c>
      <c r="H13" s="20">
        <v>101</v>
      </c>
      <c r="I13" s="25">
        <v>99</v>
      </c>
      <c r="J13" s="25">
        <v>100.5</v>
      </c>
      <c r="K13" s="20">
        <v>101.5</v>
      </c>
      <c r="L13" s="25">
        <v>100</v>
      </c>
      <c r="M13" s="25">
        <v>101</v>
      </c>
      <c r="N13" s="20">
        <v>102.5</v>
      </c>
    </row>
    <row r="14" spans="1:14" ht="15.45" x14ac:dyDescent="0.4">
      <c r="A14" s="30" t="s">
        <v>28</v>
      </c>
      <c r="B14" s="19"/>
      <c r="C14" s="23"/>
      <c r="D14" s="23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5.45" x14ac:dyDescent="0.4">
      <c r="A15" s="18" t="s">
        <v>29</v>
      </c>
      <c r="B15" s="19"/>
      <c r="C15" s="32"/>
      <c r="D15" s="32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28.3" x14ac:dyDescent="0.35">
      <c r="A16" s="24" t="s">
        <v>30</v>
      </c>
      <c r="B16" s="19" t="s">
        <v>22</v>
      </c>
      <c r="C16" s="25">
        <v>105.5</v>
      </c>
      <c r="D16" s="25">
        <v>102.7</v>
      </c>
      <c r="E16" s="25">
        <v>95</v>
      </c>
      <c r="F16" s="25">
        <v>98</v>
      </c>
      <c r="G16" s="25">
        <v>101</v>
      </c>
      <c r="H16" s="25">
        <v>102</v>
      </c>
      <c r="I16" s="25">
        <v>100</v>
      </c>
      <c r="J16" s="25">
        <v>102</v>
      </c>
      <c r="K16" s="25">
        <v>103</v>
      </c>
      <c r="L16" s="25">
        <v>101</v>
      </c>
      <c r="M16" s="25">
        <v>103</v>
      </c>
      <c r="N16" s="25">
        <v>104</v>
      </c>
    </row>
    <row r="17" spans="1:14" ht="15.45" x14ac:dyDescent="0.4">
      <c r="A17" s="24" t="s">
        <v>31</v>
      </c>
      <c r="B17" s="19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ht="28.3" x14ac:dyDescent="0.35">
      <c r="A18" s="33" t="s">
        <v>32</v>
      </c>
      <c r="B18" s="19" t="s">
        <v>22</v>
      </c>
      <c r="C18" s="25">
        <v>104.2</v>
      </c>
      <c r="D18" s="25">
        <v>104.1</v>
      </c>
      <c r="E18" s="25">
        <v>93</v>
      </c>
      <c r="F18" s="25">
        <v>98</v>
      </c>
      <c r="G18" s="25">
        <v>101</v>
      </c>
      <c r="H18" s="25">
        <v>102</v>
      </c>
      <c r="I18" s="25">
        <v>100</v>
      </c>
      <c r="J18" s="25">
        <v>102</v>
      </c>
      <c r="K18" s="25">
        <v>103</v>
      </c>
      <c r="L18" s="25">
        <v>101</v>
      </c>
      <c r="M18" s="25">
        <v>102.5</v>
      </c>
      <c r="N18" s="25">
        <v>104</v>
      </c>
    </row>
    <row r="19" spans="1:14" ht="28.3" x14ac:dyDescent="0.35">
      <c r="A19" s="33" t="s">
        <v>33</v>
      </c>
      <c r="B19" s="19" t="s">
        <v>22</v>
      </c>
      <c r="C19" s="25">
        <v>106</v>
      </c>
      <c r="D19" s="25">
        <v>101.7</v>
      </c>
      <c r="E19" s="25">
        <v>97</v>
      </c>
      <c r="F19" s="25">
        <v>98</v>
      </c>
      <c r="G19" s="25">
        <v>101</v>
      </c>
      <c r="H19" s="25">
        <v>102</v>
      </c>
      <c r="I19" s="25">
        <v>100</v>
      </c>
      <c r="J19" s="25">
        <v>102</v>
      </c>
      <c r="K19" s="25">
        <v>103</v>
      </c>
      <c r="L19" s="25">
        <v>101</v>
      </c>
      <c r="M19" s="25">
        <v>102.5</v>
      </c>
      <c r="N19" s="25">
        <v>103.5</v>
      </c>
    </row>
    <row r="20" spans="1:14" ht="15.45" x14ac:dyDescent="0.4">
      <c r="A20" s="24" t="s">
        <v>31</v>
      </c>
      <c r="B20" s="1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 ht="25.75" x14ac:dyDescent="0.35">
      <c r="A21" s="24" t="s">
        <v>34</v>
      </c>
      <c r="B21" s="19" t="s">
        <v>22</v>
      </c>
      <c r="C21" s="25">
        <v>134.9</v>
      </c>
      <c r="D21" s="25">
        <v>96.2</v>
      </c>
      <c r="E21" s="25">
        <v>100</v>
      </c>
      <c r="F21" s="25">
        <v>99</v>
      </c>
      <c r="G21" s="25">
        <v>101</v>
      </c>
      <c r="H21" s="25">
        <v>102</v>
      </c>
      <c r="I21" s="25">
        <v>100</v>
      </c>
      <c r="J21" s="25">
        <v>101.5</v>
      </c>
      <c r="K21" s="25">
        <v>102.5</v>
      </c>
      <c r="L21" s="25">
        <v>101</v>
      </c>
      <c r="M21" s="25">
        <v>102</v>
      </c>
      <c r="N21" s="25">
        <v>103</v>
      </c>
    </row>
    <row r="22" spans="1:14" ht="25.75" x14ac:dyDescent="0.35">
      <c r="A22" s="24" t="s">
        <v>35</v>
      </c>
      <c r="B22" s="19" t="s">
        <v>22</v>
      </c>
      <c r="C22" s="25">
        <v>178.2</v>
      </c>
      <c r="D22" s="25">
        <v>105.9</v>
      </c>
      <c r="E22" s="25">
        <v>102</v>
      </c>
      <c r="F22" s="25">
        <v>100</v>
      </c>
      <c r="G22" s="25">
        <v>101</v>
      </c>
      <c r="H22" s="25">
        <v>102</v>
      </c>
      <c r="I22" s="25">
        <v>100.5</v>
      </c>
      <c r="J22" s="25">
        <v>101.5</v>
      </c>
      <c r="K22" s="25">
        <v>102.5</v>
      </c>
      <c r="L22" s="25">
        <v>101</v>
      </c>
      <c r="M22" s="25">
        <v>102</v>
      </c>
      <c r="N22" s="25">
        <v>103</v>
      </c>
    </row>
    <row r="23" spans="1:14" ht="56.6" x14ac:dyDescent="0.35">
      <c r="A23" s="24" t="s">
        <v>36</v>
      </c>
      <c r="B23" s="19" t="s">
        <v>22</v>
      </c>
      <c r="C23" s="25">
        <v>102.9</v>
      </c>
      <c r="D23" s="25">
        <v>108.9</v>
      </c>
      <c r="E23" s="25">
        <v>80</v>
      </c>
      <c r="F23" s="25">
        <v>98</v>
      </c>
      <c r="G23" s="25">
        <v>101</v>
      </c>
      <c r="H23" s="25">
        <v>103</v>
      </c>
      <c r="I23" s="25">
        <v>100</v>
      </c>
      <c r="J23" s="25">
        <v>102.5</v>
      </c>
      <c r="K23" s="25">
        <v>104</v>
      </c>
      <c r="L23" s="25">
        <v>102</v>
      </c>
      <c r="M23" s="25">
        <v>104</v>
      </c>
      <c r="N23" s="25">
        <v>106</v>
      </c>
    </row>
    <row r="24" spans="1:14" ht="25.75" x14ac:dyDescent="0.35">
      <c r="A24" s="24" t="s">
        <v>37</v>
      </c>
      <c r="B24" s="19" t="s">
        <v>22</v>
      </c>
      <c r="C24" s="25">
        <v>98.1</v>
      </c>
      <c r="D24" s="25">
        <v>99.8</v>
      </c>
      <c r="E24" s="25">
        <v>95</v>
      </c>
      <c r="F24" s="25">
        <v>98</v>
      </c>
      <c r="G24" s="25">
        <v>101</v>
      </c>
      <c r="H24" s="25">
        <v>102</v>
      </c>
      <c r="I24" s="25">
        <v>100</v>
      </c>
      <c r="J24" s="25">
        <v>102</v>
      </c>
      <c r="K24" s="25">
        <v>102.5</v>
      </c>
      <c r="L24" s="25">
        <v>101.5</v>
      </c>
      <c r="M24" s="25">
        <v>103</v>
      </c>
      <c r="N24" s="25">
        <v>104</v>
      </c>
    </row>
    <row r="25" spans="1:14" ht="28.3" x14ac:dyDescent="0.35">
      <c r="A25" s="24" t="s">
        <v>38</v>
      </c>
      <c r="B25" s="19" t="s">
        <v>22</v>
      </c>
      <c r="C25" s="25">
        <v>113.2</v>
      </c>
      <c r="D25" s="25">
        <v>108</v>
      </c>
      <c r="E25" s="25">
        <v>93</v>
      </c>
      <c r="F25" s="25">
        <v>100</v>
      </c>
      <c r="G25" s="25">
        <v>101</v>
      </c>
      <c r="H25" s="25">
        <v>102</v>
      </c>
      <c r="I25" s="25">
        <v>101</v>
      </c>
      <c r="J25" s="25">
        <v>101.5</v>
      </c>
      <c r="K25" s="25">
        <v>102.5</v>
      </c>
      <c r="L25" s="25">
        <v>101.5</v>
      </c>
      <c r="M25" s="25">
        <v>102.5</v>
      </c>
      <c r="N25" s="25">
        <v>103</v>
      </c>
    </row>
    <row r="26" spans="1:14" ht="30" customHeight="1" x14ac:dyDescent="0.35">
      <c r="A26" s="24" t="s">
        <v>39</v>
      </c>
      <c r="B26" s="19" t="s">
        <v>22</v>
      </c>
      <c r="C26" s="25">
        <v>101.6</v>
      </c>
      <c r="D26" s="25">
        <v>87.6</v>
      </c>
      <c r="E26" s="25">
        <v>108</v>
      </c>
      <c r="F26" s="25">
        <v>100</v>
      </c>
      <c r="G26" s="25">
        <v>101</v>
      </c>
      <c r="H26" s="25">
        <v>102</v>
      </c>
      <c r="I26" s="25">
        <v>101</v>
      </c>
      <c r="J26" s="25">
        <v>102.5</v>
      </c>
      <c r="K26" s="25">
        <v>103</v>
      </c>
      <c r="L26" s="25">
        <v>102</v>
      </c>
      <c r="M26" s="25">
        <v>103</v>
      </c>
      <c r="N26" s="25">
        <v>104</v>
      </c>
    </row>
    <row r="27" spans="1:14" ht="34.5" customHeight="1" x14ac:dyDescent="0.35">
      <c r="A27" s="24" t="s">
        <v>40</v>
      </c>
      <c r="B27" s="19" t="s">
        <v>22</v>
      </c>
      <c r="C27" s="25">
        <v>122.1</v>
      </c>
      <c r="D27" s="25">
        <v>84.2</v>
      </c>
      <c r="E27" s="25">
        <v>210</v>
      </c>
      <c r="F27" s="25">
        <v>98</v>
      </c>
      <c r="G27" s="25">
        <v>100</v>
      </c>
      <c r="H27" s="25">
        <v>101</v>
      </c>
      <c r="I27" s="25">
        <v>101</v>
      </c>
      <c r="J27" s="25">
        <v>102</v>
      </c>
      <c r="K27" s="25">
        <v>103</v>
      </c>
      <c r="L27" s="25">
        <v>101.5</v>
      </c>
      <c r="M27" s="25">
        <v>102.5</v>
      </c>
      <c r="N27" s="25">
        <v>103.5</v>
      </c>
    </row>
    <row r="28" spans="1:14" ht="27" customHeight="1" x14ac:dyDescent="0.35">
      <c r="A28" s="24" t="s">
        <v>41</v>
      </c>
      <c r="B28" s="19" t="s">
        <v>22</v>
      </c>
      <c r="C28" s="25">
        <v>172.2</v>
      </c>
      <c r="D28" s="25">
        <v>84.9</v>
      </c>
      <c r="E28" s="25">
        <v>90</v>
      </c>
      <c r="F28" s="25">
        <v>100</v>
      </c>
      <c r="G28" s="25">
        <v>102</v>
      </c>
      <c r="H28" s="25">
        <v>103</v>
      </c>
      <c r="I28" s="25">
        <v>101</v>
      </c>
      <c r="J28" s="25">
        <v>102.5</v>
      </c>
      <c r="K28" s="25">
        <v>103.5</v>
      </c>
      <c r="L28" s="25">
        <v>102</v>
      </c>
      <c r="M28" s="25">
        <v>103</v>
      </c>
      <c r="N28" s="25">
        <v>104</v>
      </c>
    </row>
    <row r="29" spans="1:14" ht="34.5" customHeight="1" x14ac:dyDescent="0.35">
      <c r="A29" s="24" t="s">
        <v>42</v>
      </c>
      <c r="B29" s="19" t="s">
        <v>22</v>
      </c>
      <c r="C29" s="25">
        <v>118</v>
      </c>
      <c r="D29" s="25">
        <v>168.5</v>
      </c>
      <c r="E29" s="25">
        <v>103</v>
      </c>
      <c r="F29" s="25">
        <v>102</v>
      </c>
      <c r="G29" s="25">
        <v>103</v>
      </c>
      <c r="H29" s="25">
        <v>104</v>
      </c>
      <c r="I29" s="25">
        <v>103</v>
      </c>
      <c r="J29" s="25">
        <v>105</v>
      </c>
      <c r="K29" s="25">
        <v>110</v>
      </c>
      <c r="L29" s="25">
        <v>102</v>
      </c>
      <c r="M29" s="25">
        <v>105</v>
      </c>
      <c r="N29" s="25">
        <v>108</v>
      </c>
    </row>
    <row r="30" spans="1:14" ht="34.5" customHeight="1" x14ac:dyDescent="0.35">
      <c r="A30" s="24" t="s">
        <v>43</v>
      </c>
      <c r="B30" s="19" t="s">
        <v>22</v>
      </c>
      <c r="C30" s="25">
        <v>67.2</v>
      </c>
      <c r="D30" s="25">
        <v>90.7</v>
      </c>
      <c r="E30" s="25">
        <v>110</v>
      </c>
      <c r="F30" s="25">
        <v>98</v>
      </c>
      <c r="G30" s="25">
        <v>101</v>
      </c>
      <c r="H30" s="25">
        <v>102</v>
      </c>
      <c r="I30" s="25">
        <v>101</v>
      </c>
      <c r="J30" s="25">
        <v>103</v>
      </c>
      <c r="K30" s="25">
        <v>104</v>
      </c>
      <c r="L30" s="25">
        <v>102</v>
      </c>
      <c r="M30" s="25">
        <v>104</v>
      </c>
      <c r="N30" s="25">
        <v>106</v>
      </c>
    </row>
    <row r="31" spans="1:14" ht="42.45" x14ac:dyDescent="0.35">
      <c r="A31" s="33" t="s">
        <v>44</v>
      </c>
      <c r="B31" s="19" t="s">
        <v>22</v>
      </c>
      <c r="C31" s="25">
        <v>108.1</v>
      </c>
      <c r="D31" s="25">
        <v>98.8</v>
      </c>
      <c r="E31" s="25">
        <v>98</v>
      </c>
      <c r="F31" s="25">
        <v>100</v>
      </c>
      <c r="G31" s="25">
        <v>101</v>
      </c>
      <c r="H31" s="25">
        <v>102</v>
      </c>
      <c r="I31" s="25">
        <v>101</v>
      </c>
      <c r="J31" s="25">
        <v>102</v>
      </c>
      <c r="K31" s="25">
        <v>103</v>
      </c>
      <c r="L31" s="25">
        <v>101.5</v>
      </c>
      <c r="M31" s="25">
        <v>102.5</v>
      </c>
      <c r="N31" s="25">
        <v>103.5</v>
      </c>
    </row>
    <row r="32" spans="1:14" ht="56.6" x14ac:dyDescent="0.35">
      <c r="A32" s="33" t="s">
        <v>45</v>
      </c>
      <c r="B32" s="19" t="s">
        <v>22</v>
      </c>
      <c r="C32" s="25">
        <v>110.8</v>
      </c>
      <c r="D32" s="25">
        <v>114.8</v>
      </c>
      <c r="E32" s="25">
        <v>104</v>
      </c>
      <c r="F32" s="25">
        <v>100</v>
      </c>
      <c r="G32" s="25">
        <v>102</v>
      </c>
      <c r="H32" s="25">
        <v>105</v>
      </c>
      <c r="I32" s="25">
        <v>101</v>
      </c>
      <c r="J32" s="25">
        <v>104</v>
      </c>
      <c r="K32" s="25">
        <v>106</v>
      </c>
      <c r="L32" s="25">
        <v>101</v>
      </c>
      <c r="M32" s="25">
        <v>104</v>
      </c>
      <c r="N32" s="25">
        <v>108</v>
      </c>
    </row>
    <row r="33" spans="1:14" ht="28.3" x14ac:dyDescent="0.35">
      <c r="A33" s="34" t="s">
        <v>46</v>
      </c>
      <c r="B33" s="19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5.45" x14ac:dyDescent="0.35">
      <c r="A34" s="24" t="s">
        <v>47</v>
      </c>
      <c r="B34" s="22" t="s">
        <v>48</v>
      </c>
      <c r="C34" s="25">
        <v>10800</v>
      </c>
      <c r="D34" s="25">
        <v>11588</v>
      </c>
      <c r="E34" s="25">
        <v>9936</v>
      </c>
      <c r="F34" s="25">
        <v>9800</v>
      </c>
      <c r="G34" s="25">
        <v>10040</v>
      </c>
      <c r="H34" s="25">
        <v>10150</v>
      </c>
      <c r="I34" s="25">
        <v>9800</v>
      </c>
      <c r="J34" s="25">
        <v>10220</v>
      </c>
      <c r="K34" s="25">
        <v>10450</v>
      </c>
      <c r="L34" s="25">
        <v>9900</v>
      </c>
      <c r="M34" s="25">
        <v>10500</v>
      </c>
      <c r="N34" s="25">
        <v>10900</v>
      </c>
    </row>
    <row r="35" spans="1:14" ht="15.45" x14ac:dyDescent="0.35">
      <c r="A35" s="35" t="s">
        <v>49</v>
      </c>
      <c r="B35" s="22" t="s">
        <v>50</v>
      </c>
      <c r="C35" s="25">
        <v>8201.7999999999993</v>
      </c>
      <c r="D35" s="25">
        <v>8379.2000000000007</v>
      </c>
      <c r="E35" s="36">
        <v>6700</v>
      </c>
      <c r="F35" s="37">
        <v>6700</v>
      </c>
      <c r="G35" s="37">
        <v>7000</v>
      </c>
      <c r="H35" s="37">
        <v>7200</v>
      </c>
      <c r="I35" s="37">
        <v>6800</v>
      </c>
      <c r="J35" s="37">
        <v>7300</v>
      </c>
      <c r="K35" s="37">
        <v>7600</v>
      </c>
      <c r="L35" s="37">
        <v>6900</v>
      </c>
      <c r="M35" s="37">
        <v>7500</v>
      </c>
      <c r="N35" s="37">
        <v>7880</v>
      </c>
    </row>
    <row r="36" spans="1:14" ht="15.45" x14ac:dyDescent="0.35">
      <c r="A36" s="35" t="s">
        <v>51</v>
      </c>
      <c r="B36" s="22" t="s">
        <v>50</v>
      </c>
      <c r="C36" s="25">
        <v>1119</v>
      </c>
      <c r="D36" s="25">
        <v>1108.2</v>
      </c>
      <c r="E36" s="38">
        <v>820</v>
      </c>
      <c r="F36" s="25">
        <v>820</v>
      </c>
      <c r="G36" s="25">
        <v>900</v>
      </c>
      <c r="H36" s="25">
        <v>950</v>
      </c>
      <c r="I36" s="25">
        <v>830</v>
      </c>
      <c r="J36" s="25">
        <v>920</v>
      </c>
      <c r="K36" s="25">
        <v>1000</v>
      </c>
      <c r="L36" s="25">
        <v>850</v>
      </c>
      <c r="M36" s="25">
        <v>950</v>
      </c>
      <c r="N36" s="25">
        <v>1050</v>
      </c>
    </row>
    <row r="37" spans="1:14" ht="15.45" x14ac:dyDescent="0.35">
      <c r="A37" s="35" t="s">
        <v>52</v>
      </c>
      <c r="B37" s="22" t="s">
        <v>53</v>
      </c>
      <c r="C37" s="25">
        <v>336.8</v>
      </c>
      <c r="D37" s="25">
        <v>376.4</v>
      </c>
      <c r="E37" s="25">
        <v>350</v>
      </c>
      <c r="F37" s="25">
        <v>350</v>
      </c>
      <c r="G37" s="25">
        <v>380</v>
      </c>
      <c r="H37" s="25">
        <v>390</v>
      </c>
      <c r="I37" s="25">
        <v>360</v>
      </c>
      <c r="J37" s="25">
        <v>400</v>
      </c>
      <c r="K37" s="25">
        <v>423</v>
      </c>
      <c r="L37" s="25">
        <v>370</v>
      </c>
      <c r="M37" s="25">
        <v>423</v>
      </c>
      <c r="N37" s="25">
        <v>455</v>
      </c>
    </row>
    <row r="38" spans="1:14" ht="15.45" x14ac:dyDescent="0.35">
      <c r="A38" s="35" t="s">
        <v>54</v>
      </c>
      <c r="B38" s="22" t="s">
        <v>53</v>
      </c>
      <c r="C38" s="25">
        <v>324.2</v>
      </c>
      <c r="D38" s="25">
        <v>323</v>
      </c>
      <c r="E38" s="25">
        <v>322</v>
      </c>
      <c r="F38" s="25">
        <v>320</v>
      </c>
      <c r="G38" s="25">
        <v>330</v>
      </c>
      <c r="H38" s="25">
        <v>335</v>
      </c>
      <c r="I38" s="25">
        <v>325</v>
      </c>
      <c r="J38" s="25">
        <v>340</v>
      </c>
      <c r="K38" s="25">
        <v>355</v>
      </c>
      <c r="L38" s="25">
        <v>332</v>
      </c>
      <c r="M38" s="25">
        <v>355</v>
      </c>
      <c r="N38" s="25">
        <v>380</v>
      </c>
    </row>
    <row r="39" spans="1:14" ht="15.45" x14ac:dyDescent="0.35">
      <c r="A39" s="35" t="s">
        <v>55</v>
      </c>
      <c r="B39" s="22" t="s">
        <v>48</v>
      </c>
      <c r="C39" s="25">
        <v>1036.5</v>
      </c>
      <c r="D39" s="25">
        <v>1025.0999999999999</v>
      </c>
      <c r="E39" s="25">
        <v>940</v>
      </c>
      <c r="F39" s="25">
        <v>940</v>
      </c>
      <c r="G39" s="25">
        <v>950</v>
      </c>
      <c r="H39" s="25">
        <v>1000</v>
      </c>
      <c r="I39" s="25">
        <v>950</v>
      </c>
      <c r="J39" s="25">
        <v>1000</v>
      </c>
      <c r="K39" s="25">
        <v>1060</v>
      </c>
      <c r="L39" s="25">
        <v>960</v>
      </c>
      <c r="M39" s="25">
        <v>1045</v>
      </c>
      <c r="N39" s="25">
        <v>1120</v>
      </c>
    </row>
    <row r="40" spans="1:14" ht="28.3" x14ac:dyDescent="0.35">
      <c r="A40" s="35" t="s">
        <v>56</v>
      </c>
      <c r="B40" s="22" t="s">
        <v>48</v>
      </c>
      <c r="C40" s="25">
        <v>1133.5999999999999</v>
      </c>
      <c r="D40" s="25">
        <v>1093.2</v>
      </c>
      <c r="E40" s="25">
        <v>1050</v>
      </c>
      <c r="F40" s="25">
        <v>1030</v>
      </c>
      <c r="G40" s="25">
        <v>1050</v>
      </c>
      <c r="H40" s="25">
        <v>1100</v>
      </c>
      <c r="I40" s="25">
        <v>1040</v>
      </c>
      <c r="J40" s="25">
        <v>1080</v>
      </c>
      <c r="K40" s="25">
        <v>1140</v>
      </c>
      <c r="L40" s="25">
        <v>1050</v>
      </c>
      <c r="M40" s="25">
        <v>1110</v>
      </c>
      <c r="N40" s="25">
        <v>1180</v>
      </c>
    </row>
    <row r="41" spans="1:14" ht="15.45" x14ac:dyDescent="0.35">
      <c r="A41" s="35" t="s">
        <v>57</v>
      </c>
      <c r="B41" s="22" t="s">
        <v>58</v>
      </c>
      <c r="C41" s="25">
        <v>448.1</v>
      </c>
      <c r="D41" s="25">
        <v>507.4</v>
      </c>
      <c r="E41" s="25">
        <v>510</v>
      </c>
      <c r="F41" s="25">
        <v>505</v>
      </c>
      <c r="G41" s="25">
        <v>515</v>
      </c>
      <c r="H41" s="25">
        <v>520</v>
      </c>
      <c r="I41" s="25">
        <v>510</v>
      </c>
      <c r="J41" s="25">
        <v>525</v>
      </c>
      <c r="K41" s="25">
        <v>535</v>
      </c>
      <c r="L41" s="25">
        <v>520</v>
      </c>
      <c r="M41" s="25">
        <v>540</v>
      </c>
      <c r="N41" s="25">
        <v>555</v>
      </c>
    </row>
    <row r="42" spans="1:14" ht="28.3" x14ac:dyDescent="0.35">
      <c r="A42" s="24" t="s">
        <v>59</v>
      </c>
      <c r="B42" s="19" t="s">
        <v>60</v>
      </c>
      <c r="C42" s="39">
        <v>317.60000000000002</v>
      </c>
      <c r="D42" s="39">
        <v>343.3</v>
      </c>
      <c r="E42" s="39">
        <v>350</v>
      </c>
      <c r="F42" s="39">
        <v>350</v>
      </c>
      <c r="G42" s="39">
        <v>355</v>
      </c>
      <c r="H42" s="39">
        <v>365</v>
      </c>
      <c r="I42" s="39">
        <v>355</v>
      </c>
      <c r="J42" s="39">
        <v>360</v>
      </c>
      <c r="K42" s="39">
        <v>372</v>
      </c>
      <c r="L42" s="39">
        <v>360</v>
      </c>
      <c r="M42" s="39">
        <v>365</v>
      </c>
      <c r="N42" s="39">
        <v>380</v>
      </c>
    </row>
    <row r="43" spans="1:14" ht="28.3" x14ac:dyDescent="0.35">
      <c r="A43" s="33" t="s">
        <v>61</v>
      </c>
      <c r="B43" s="19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25.75" x14ac:dyDescent="0.35">
      <c r="A44" s="24" t="s">
        <v>27</v>
      </c>
      <c r="B44" s="19" t="s">
        <v>22</v>
      </c>
      <c r="C44" s="25">
        <v>101.5</v>
      </c>
      <c r="D44" s="25">
        <v>94.2</v>
      </c>
      <c r="E44" s="25">
        <v>100.2</v>
      </c>
      <c r="F44" s="25">
        <v>99.5</v>
      </c>
      <c r="G44" s="25">
        <v>100.9</v>
      </c>
      <c r="H44" s="25">
        <v>101.6</v>
      </c>
      <c r="I44" s="25">
        <v>100</v>
      </c>
      <c r="J44" s="25">
        <v>101</v>
      </c>
      <c r="K44" s="25">
        <v>101.9</v>
      </c>
      <c r="L44" s="25">
        <v>100.1</v>
      </c>
      <c r="M44" s="25">
        <v>101.1</v>
      </c>
      <c r="N44" s="25">
        <v>101.4</v>
      </c>
    </row>
    <row r="45" spans="1:14" ht="28.3" x14ac:dyDescent="0.35">
      <c r="A45" s="18" t="s">
        <v>62</v>
      </c>
      <c r="B45" s="40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15.45" x14ac:dyDescent="0.35">
      <c r="A46" s="24" t="s">
        <v>63</v>
      </c>
      <c r="B46" s="19" t="s">
        <v>48</v>
      </c>
      <c r="C46" s="25">
        <v>31.7</v>
      </c>
      <c r="D46" s="25">
        <v>28.1</v>
      </c>
      <c r="E46" s="25">
        <v>30</v>
      </c>
      <c r="F46" s="25">
        <v>29</v>
      </c>
      <c r="G46" s="25">
        <v>30.2</v>
      </c>
      <c r="H46" s="25">
        <v>30.5</v>
      </c>
      <c r="I46" s="25">
        <v>29.1</v>
      </c>
      <c r="J46" s="25">
        <v>30.6</v>
      </c>
      <c r="K46" s="25">
        <v>30.8</v>
      </c>
      <c r="L46" s="25">
        <v>29.2</v>
      </c>
      <c r="M46" s="25">
        <v>30.8</v>
      </c>
      <c r="N46" s="25">
        <v>31.3</v>
      </c>
    </row>
    <row r="47" spans="1:14" ht="15.45" x14ac:dyDescent="0.35">
      <c r="A47" s="24" t="s">
        <v>64</v>
      </c>
      <c r="B47" s="19" t="s">
        <v>48</v>
      </c>
      <c r="C47" s="25">
        <v>8.5</v>
      </c>
      <c r="D47" s="25">
        <v>7.9</v>
      </c>
      <c r="E47" s="25">
        <v>8</v>
      </c>
      <c r="F47" s="25">
        <v>7.9</v>
      </c>
      <c r="G47" s="25">
        <v>8.0500000000000007</v>
      </c>
      <c r="H47" s="25">
        <v>8.1</v>
      </c>
      <c r="I47" s="25">
        <v>7.9</v>
      </c>
      <c r="J47" s="25">
        <v>8.1</v>
      </c>
      <c r="K47" s="25">
        <v>8.1999999999999993</v>
      </c>
      <c r="L47" s="25">
        <v>7.95</v>
      </c>
      <c r="M47" s="25">
        <v>8.1999999999999993</v>
      </c>
      <c r="N47" s="25">
        <v>8.35</v>
      </c>
    </row>
    <row r="48" spans="1:14" ht="15.45" x14ac:dyDescent="0.35">
      <c r="A48" s="24" t="s">
        <v>65</v>
      </c>
      <c r="B48" s="19" t="s">
        <v>48</v>
      </c>
      <c r="C48" s="25">
        <v>3.8</v>
      </c>
      <c r="D48" s="25">
        <v>3.2</v>
      </c>
      <c r="E48" s="25">
        <v>3.3</v>
      </c>
      <c r="F48" s="25">
        <v>3.2</v>
      </c>
      <c r="G48" s="25">
        <v>3.35</v>
      </c>
      <c r="H48" s="25">
        <v>3.4</v>
      </c>
      <c r="I48" s="25">
        <v>3.2</v>
      </c>
      <c r="J48" s="25">
        <v>3.4</v>
      </c>
      <c r="K48" s="25">
        <v>3.5</v>
      </c>
      <c r="L48" s="25">
        <v>3.2</v>
      </c>
      <c r="M48" s="25">
        <v>3.45</v>
      </c>
      <c r="N48" s="25">
        <v>3.6</v>
      </c>
    </row>
    <row r="49" spans="1:18" ht="15.45" x14ac:dyDescent="0.35">
      <c r="A49" s="24" t="s">
        <v>66</v>
      </c>
      <c r="B49" s="19" t="s">
        <v>48</v>
      </c>
      <c r="C49" s="25">
        <v>63.7</v>
      </c>
      <c r="D49" s="25">
        <v>59.3</v>
      </c>
      <c r="E49" s="25">
        <v>59.6</v>
      </c>
      <c r="F49" s="25">
        <v>59.5</v>
      </c>
      <c r="G49" s="25">
        <v>59.8</v>
      </c>
      <c r="H49" s="25">
        <v>60.4</v>
      </c>
      <c r="I49" s="25">
        <v>59.6</v>
      </c>
      <c r="J49" s="25">
        <v>60.5</v>
      </c>
      <c r="K49" s="25">
        <v>61.5</v>
      </c>
      <c r="L49" s="25">
        <v>59.7</v>
      </c>
      <c r="M49" s="25">
        <v>61.5</v>
      </c>
      <c r="N49" s="25">
        <v>62.5</v>
      </c>
    </row>
    <row r="50" spans="1:18" ht="15.45" x14ac:dyDescent="0.35">
      <c r="A50" s="24" t="s">
        <v>67</v>
      </c>
      <c r="B50" s="19" t="s">
        <v>68</v>
      </c>
      <c r="C50" s="25">
        <v>8</v>
      </c>
      <c r="D50" s="25">
        <v>7.5</v>
      </c>
      <c r="E50" s="25">
        <v>7.5</v>
      </c>
      <c r="F50" s="25">
        <v>7.5</v>
      </c>
      <c r="G50" s="25">
        <v>7.6</v>
      </c>
      <c r="H50" s="25">
        <v>8</v>
      </c>
      <c r="I50" s="25">
        <v>7.5</v>
      </c>
      <c r="J50" s="25">
        <v>7.7</v>
      </c>
      <c r="K50" s="25">
        <v>8.1</v>
      </c>
      <c r="L50" s="25">
        <v>7.5</v>
      </c>
      <c r="M50" s="25">
        <v>7.8</v>
      </c>
      <c r="N50" s="25">
        <v>8.1999999999999993</v>
      </c>
    </row>
    <row r="51" spans="1:18" ht="28.3" x14ac:dyDescent="0.35">
      <c r="A51" s="18" t="s">
        <v>69</v>
      </c>
      <c r="B51" s="19" t="s">
        <v>70</v>
      </c>
      <c r="C51" s="41">
        <v>55610</v>
      </c>
      <c r="D51" s="41">
        <v>70637.8</v>
      </c>
      <c r="E51" s="42">
        <v>83900</v>
      </c>
      <c r="F51" s="42">
        <v>84300</v>
      </c>
      <c r="G51" s="42">
        <v>91500</v>
      </c>
      <c r="H51" s="42">
        <v>93800</v>
      </c>
      <c r="I51" s="42">
        <v>83800</v>
      </c>
      <c r="J51" s="42">
        <v>99200</v>
      </c>
      <c r="K51" s="42">
        <v>104200</v>
      </c>
      <c r="L51" s="42">
        <v>82500</v>
      </c>
      <c r="M51" s="42">
        <v>106500</v>
      </c>
      <c r="N51" s="42">
        <v>115200</v>
      </c>
    </row>
    <row r="52" spans="1:18" ht="25.75" x14ac:dyDescent="0.35">
      <c r="A52" s="24" t="s">
        <v>27</v>
      </c>
      <c r="B52" s="19" t="s">
        <v>22</v>
      </c>
      <c r="C52" s="43">
        <v>106.4</v>
      </c>
      <c r="D52" s="43">
        <v>121</v>
      </c>
      <c r="E52" s="43">
        <v>110</v>
      </c>
      <c r="F52" s="43">
        <v>94</v>
      </c>
      <c r="G52" s="43">
        <v>102</v>
      </c>
      <c r="H52" s="43">
        <v>104.5</v>
      </c>
      <c r="I52" s="43">
        <v>94</v>
      </c>
      <c r="J52" s="43">
        <v>102.5</v>
      </c>
      <c r="K52" s="43">
        <v>105</v>
      </c>
      <c r="L52" s="43">
        <v>94</v>
      </c>
      <c r="M52" s="43">
        <v>102.5</v>
      </c>
      <c r="N52" s="43">
        <v>105.5</v>
      </c>
    </row>
    <row r="53" spans="1:18" ht="38.6" x14ac:dyDescent="0.35">
      <c r="A53" s="18" t="s">
        <v>71</v>
      </c>
      <c r="B53" s="19" t="s">
        <v>72</v>
      </c>
      <c r="C53" s="20">
        <v>294.2</v>
      </c>
      <c r="D53" s="25">
        <v>324.5</v>
      </c>
      <c r="E53" s="25">
        <v>326.10000000000002</v>
      </c>
      <c r="F53" s="25">
        <v>260</v>
      </c>
      <c r="G53" s="25">
        <v>298</v>
      </c>
      <c r="H53" s="25">
        <v>327.8</v>
      </c>
      <c r="I53" s="25">
        <v>290</v>
      </c>
      <c r="J53" s="25">
        <v>324.5</v>
      </c>
      <c r="K53" s="25">
        <v>333.1</v>
      </c>
      <c r="L53" s="25">
        <v>300</v>
      </c>
      <c r="M53" s="25">
        <v>324.5</v>
      </c>
      <c r="N53" s="25">
        <v>359</v>
      </c>
    </row>
    <row r="54" spans="1:18" ht="15.45" x14ac:dyDescent="0.35">
      <c r="A54" s="18" t="s">
        <v>73</v>
      </c>
      <c r="B54" s="44" t="s">
        <v>74</v>
      </c>
      <c r="C54" s="20">
        <v>138562.20000000001</v>
      </c>
      <c r="D54" s="20">
        <v>152913.79999999999</v>
      </c>
      <c r="E54" s="20">
        <v>168900</v>
      </c>
      <c r="F54" s="20">
        <v>182000</v>
      </c>
      <c r="G54" s="20">
        <v>187500</v>
      </c>
      <c r="H54" s="36">
        <v>190200</v>
      </c>
      <c r="I54" s="20">
        <v>192900</v>
      </c>
      <c r="J54" s="20">
        <v>204600</v>
      </c>
      <c r="K54" s="36">
        <v>210600</v>
      </c>
      <c r="L54" s="20">
        <v>204500</v>
      </c>
      <c r="M54" s="20">
        <v>222000</v>
      </c>
      <c r="N54" s="36">
        <v>231900</v>
      </c>
    </row>
    <row r="55" spans="1:18" ht="25.75" x14ac:dyDescent="0.35">
      <c r="A55" s="24" t="s">
        <v>27</v>
      </c>
      <c r="B55" s="19" t="s">
        <v>22</v>
      </c>
      <c r="C55" s="25">
        <v>102</v>
      </c>
      <c r="D55" s="25">
        <v>101.8</v>
      </c>
      <c r="E55" s="25">
        <v>93</v>
      </c>
      <c r="F55" s="25">
        <v>98</v>
      </c>
      <c r="G55" s="25">
        <v>100</v>
      </c>
      <c r="H55" s="25">
        <v>101</v>
      </c>
      <c r="I55" s="25">
        <v>100</v>
      </c>
      <c r="J55" s="25">
        <v>102</v>
      </c>
      <c r="K55" s="25">
        <v>103.5</v>
      </c>
      <c r="L55" s="25">
        <v>101</v>
      </c>
      <c r="M55" s="25">
        <v>102.5</v>
      </c>
      <c r="N55" s="25">
        <v>104</v>
      </c>
    </row>
    <row r="56" spans="1:18" ht="15.45" x14ac:dyDescent="0.35">
      <c r="A56" s="18" t="s">
        <v>75</v>
      </c>
      <c r="B56" s="19" t="s">
        <v>70</v>
      </c>
      <c r="C56" s="25">
        <v>35669.800000000003</v>
      </c>
      <c r="D56" s="25">
        <v>44234.5</v>
      </c>
      <c r="E56" s="36">
        <v>50800</v>
      </c>
      <c r="F56" s="36">
        <v>52300</v>
      </c>
      <c r="G56" s="36">
        <v>54900</v>
      </c>
      <c r="H56" s="36">
        <v>56000</v>
      </c>
      <c r="I56" s="36">
        <v>54100</v>
      </c>
      <c r="J56" s="36">
        <v>58500</v>
      </c>
      <c r="K56" s="36">
        <v>60600</v>
      </c>
      <c r="L56" s="36">
        <v>56200</v>
      </c>
      <c r="M56" s="36">
        <v>62300</v>
      </c>
      <c r="N56" s="36">
        <v>66100</v>
      </c>
    </row>
    <row r="57" spans="1:18" ht="25.75" x14ac:dyDescent="0.35">
      <c r="A57" s="24" t="s">
        <v>27</v>
      </c>
      <c r="B57" s="19" t="s">
        <v>22</v>
      </c>
      <c r="C57" s="25">
        <v>92.7</v>
      </c>
      <c r="D57" s="25">
        <v>117.5</v>
      </c>
      <c r="E57" s="25">
        <v>105</v>
      </c>
      <c r="F57" s="25">
        <v>98</v>
      </c>
      <c r="G57" s="25">
        <v>102</v>
      </c>
      <c r="H57" s="25">
        <v>104</v>
      </c>
      <c r="I57" s="25">
        <v>100</v>
      </c>
      <c r="J57" s="25">
        <v>102.5</v>
      </c>
      <c r="K57" s="25">
        <v>104</v>
      </c>
      <c r="L57" s="25">
        <v>101</v>
      </c>
      <c r="M57" s="25">
        <v>102.5</v>
      </c>
      <c r="N57" s="25">
        <v>105</v>
      </c>
    </row>
    <row r="58" spans="1:18" ht="15.45" x14ac:dyDescent="0.35">
      <c r="A58" s="18" t="s">
        <v>76</v>
      </c>
      <c r="B58" s="19" t="s">
        <v>77</v>
      </c>
      <c r="C58" s="20">
        <v>102497.8</v>
      </c>
      <c r="D58" s="20">
        <v>107090.4</v>
      </c>
      <c r="E58" s="20">
        <v>117800</v>
      </c>
      <c r="F58" s="20">
        <v>124900</v>
      </c>
      <c r="G58" s="20">
        <v>130000</v>
      </c>
      <c r="H58" s="20">
        <v>134300</v>
      </c>
      <c r="I58" s="20">
        <v>130400</v>
      </c>
      <c r="J58" s="20">
        <v>138400</v>
      </c>
      <c r="K58" s="20">
        <v>145000</v>
      </c>
      <c r="L58" s="20">
        <v>135900</v>
      </c>
      <c r="M58" s="20">
        <v>147300</v>
      </c>
      <c r="N58" s="20">
        <v>156600</v>
      </c>
      <c r="O58" s="45"/>
      <c r="P58" s="45"/>
      <c r="Q58" s="45"/>
      <c r="R58" s="45"/>
    </row>
    <row r="59" spans="1:18" ht="56.6" x14ac:dyDescent="0.35">
      <c r="A59" s="46" t="s">
        <v>78</v>
      </c>
      <c r="B59" s="47" t="s">
        <v>77</v>
      </c>
      <c r="C59" s="20">
        <v>132000</v>
      </c>
      <c r="D59" s="36">
        <v>142050</v>
      </c>
      <c r="E59" s="36">
        <v>156200</v>
      </c>
      <c r="F59" s="36">
        <v>165600</v>
      </c>
      <c r="G59" s="36">
        <v>173400</v>
      </c>
      <c r="H59" s="20">
        <v>179000</v>
      </c>
      <c r="I59" s="36">
        <v>172900</v>
      </c>
      <c r="J59" s="36">
        <v>185000</v>
      </c>
      <c r="K59" s="20">
        <v>193300</v>
      </c>
      <c r="L59" s="36">
        <v>180500</v>
      </c>
      <c r="M59" s="36">
        <v>197000</v>
      </c>
      <c r="N59" s="20">
        <v>208800</v>
      </c>
    </row>
    <row r="60" spans="1:18" ht="28.3" x14ac:dyDescent="0.35">
      <c r="A60" s="48" t="s">
        <v>79</v>
      </c>
      <c r="B60" s="49" t="s">
        <v>80</v>
      </c>
      <c r="C60" s="20">
        <v>46.500999999999998</v>
      </c>
      <c r="D60" s="20">
        <v>49.552999999999997</v>
      </c>
      <c r="E60" s="20">
        <v>55.5</v>
      </c>
      <c r="F60" s="20">
        <v>58.9</v>
      </c>
      <c r="G60" s="20">
        <v>62</v>
      </c>
      <c r="H60" s="25">
        <v>63.5</v>
      </c>
      <c r="I60" s="20">
        <v>61.5</v>
      </c>
      <c r="J60" s="20">
        <v>66.3</v>
      </c>
      <c r="K60" s="25">
        <v>68.599999999999994</v>
      </c>
      <c r="L60" s="20">
        <v>64.3</v>
      </c>
      <c r="M60" s="20">
        <v>70.5</v>
      </c>
      <c r="N60" s="20">
        <v>74.099999999999994</v>
      </c>
    </row>
    <row r="61" spans="1:18" ht="70.75" x14ac:dyDescent="0.35">
      <c r="A61" s="24" t="s">
        <v>81</v>
      </c>
      <c r="B61" s="19" t="s">
        <v>80</v>
      </c>
      <c r="C61" s="20">
        <v>39.445999999999998</v>
      </c>
      <c r="D61" s="20">
        <v>41.917999999999999</v>
      </c>
      <c r="E61" s="20">
        <v>46.98</v>
      </c>
      <c r="F61" s="20">
        <v>49.8</v>
      </c>
      <c r="G61" s="20">
        <v>52.6</v>
      </c>
      <c r="H61" s="25">
        <v>54</v>
      </c>
      <c r="I61" s="20">
        <v>52.1</v>
      </c>
      <c r="J61" s="20">
        <v>56.2</v>
      </c>
      <c r="K61" s="25">
        <v>58.3</v>
      </c>
      <c r="L61" s="20">
        <v>54.4</v>
      </c>
      <c r="M61" s="20">
        <v>59.8</v>
      </c>
      <c r="N61" s="20">
        <v>63</v>
      </c>
    </row>
    <row r="62" spans="1:18" ht="15.45" x14ac:dyDescent="0.35">
      <c r="A62" s="34" t="s">
        <v>82</v>
      </c>
      <c r="B62" s="19" t="s">
        <v>83</v>
      </c>
      <c r="C62" s="50">
        <v>29775</v>
      </c>
      <c r="D62" s="51">
        <v>77451.567058823493</v>
      </c>
      <c r="E62" s="51">
        <v>84100</v>
      </c>
      <c r="F62" s="51">
        <v>83000</v>
      </c>
      <c r="G62" s="51">
        <v>96200</v>
      </c>
      <c r="H62" s="52">
        <v>99200</v>
      </c>
      <c r="I62" s="51">
        <v>87150</v>
      </c>
      <c r="J62" s="51">
        <v>115200</v>
      </c>
      <c r="K62" s="51">
        <v>121000</v>
      </c>
      <c r="L62" s="51">
        <v>92400</v>
      </c>
      <c r="M62" s="52">
        <v>132300</v>
      </c>
      <c r="N62" s="51">
        <v>140300</v>
      </c>
    </row>
    <row r="63" spans="1:18" ht="42.45" x14ac:dyDescent="0.35">
      <c r="A63" s="34" t="s">
        <v>84</v>
      </c>
      <c r="B63" s="47" t="s">
        <v>83</v>
      </c>
      <c r="C63" s="29">
        <v>131638</v>
      </c>
      <c r="D63" s="29">
        <v>136900</v>
      </c>
      <c r="E63" s="29">
        <v>143000</v>
      </c>
      <c r="F63" s="29">
        <v>145860</v>
      </c>
      <c r="G63" s="29">
        <v>150200</v>
      </c>
      <c r="H63" s="29">
        <v>154400</v>
      </c>
      <c r="I63" s="29">
        <v>150200</v>
      </c>
      <c r="J63" s="29">
        <v>158000</v>
      </c>
      <c r="K63" s="29">
        <v>165200</v>
      </c>
      <c r="L63" s="29">
        <v>153200</v>
      </c>
      <c r="M63" s="29">
        <v>166700</v>
      </c>
      <c r="N63" s="29">
        <v>178200</v>
      </c>
    </row>
    <row r="64" spans="1:18" ht="25.75" x14ac:dyDescent="0.35">
      <c r="A64" s="18" t="s">
        <v>85</v>
      </c>
      <c r="B64" s="19" t="s">
        <v>86</v>
      </c>
      <c r="C64" s="25">
        <f>SUM(C67+C69)</f>
        <v>970.3</v>
      </c>
      <c r="D64" s="25">
        <f>SUM(D67+D69)</f>
        <v>1685</v>
      </c>
      <c r="E64" s="25">
        <f>E67+E69</f>
        <v>1610</v>
      </c>
      <c r="F64" s="25">
        <f t="shared" ref="F64:N64" si="0">F67+F69</f>
        <v>950</v>
      </c>
      <c r="G64" s="25">
        <f t="shared" si="0"/>
        <v>1280</v>
      </c>
      <c r="H64" s="25">
        <f t="shared" si="0"/>
        <v>1500</v>
      </c>
      <c r="I64" s="25">
        <f t="shared" si="0"/>
        <v>1000</v>
      </c>
      <c r="J64" s="25">
        <f t="shared" si="0"/>
        <v>1400</v>
      </c>
      <c r="K64" s="25">
        <f t="shared" si="0"/>
        <v>1700</v>
      </c>
      <c r="L64" s="25">
        <f t="shared" si="0"/>
        <v>1050</v>
      </c>
      <c r="M64" s="25">
        <f t="shared" si="0"/>
        <v>1550</v>
      </c>
      <c r="N64" s="25">
        <f t="shared" si="0"/>
        <v>1950</v>
      </c>
    </row>
    <row r="65" spans="1:14" ht="25.75" x14ac:dyDescent="0.35">
      <c r="A65" s="24" t="s">
        <v>87</v>
      </c>
      <c r="B65" s="19" t="s">
        <v>22</v>
      </c>
      <c r="C65" s="25">
        <v>79.5</v>
      </c>
      <c r="D65" s="25">
        <f>D64/C64*100</f>
        <v>173.65763166031124</v>
      </c>
      <c r="E65" s="25">
        <f>E64/D64*100</f>
        <v>95.548961424332347</v>
      </c>
      <c r="F65" s="25">
        <f t="shared" ref="F65" si="1">F64/E64*100</f>
        <v>59.006211180124225</v>
      </c>
      <c r="G65" s="25">
        <f>G64/E64*100</f>
        <v>79.503105590062106</v>
      </c>
      <c r="H65" s="25">
        <f t="shared" ref="H65:N65" si="2">H64/E64*100</f>
        <v>93.16770186335404</v>
      </c>
      <c r="I65" s="25">
        <f t="shared" si="2"/>
        <v>105.26315789473684</v>
      </c>
      <c r="J65" s="25">
        <f t="shared" si="2"/>
        <v>109.375</v>
      </c>
      <c r="K65" s="25">
        <f t="shared" si="2"/>
        <v>113.33333333333333</v>
      </c>
      <c r="L65" s="25">
        <f t="shared" si="2"/>
        <v>105</v>
      </c>
      <c r="M65" s="25">
        <f t="shared" si="2"/>
        <v>110.71428571428572</v>
      </c>
      <c r="N65" s="25">
        <f t="shared" si="2"/>
        <v>114.70588235294117</v>
      </c>
    </row>
    <row r="66" spans="1:14" ht="15.45" x14ac:dyDescent="0.4">
      <c r="A66" s="53" t="s">
        <v>88</v>
      </c>
      <c r="B66" s="19"/>
      <c r="C66" s="31"/>
      <c r="D66" s="31"/>
      <c r="E66" s="31"/>
      <c r="F66" s="31"/>
      <c r="G66" s="32"/>
      <c r="H66" s="31"/>
      <c r="I66" s="31"/>
      <c r="J66" s="20"/>
      <c r="K66" s="31"/>
      <c r="L66" s="31"/>
      <c r="M66" s="54"/>
      <c r="N66" s="31"/>
    </row>
    <row r="67" spans="1:14" ht="25.75" x14ac:dyDescent="0.35">
      <c r="A67" s="18" t="s">
        <v>89</v>
      </c>
      <c r="B67" s="19" t="s">
        <v>86</v>
      </c>
      <c r="C67" s="20">
        <v>731.9</v>
      </c>
      <c r="D67" s="20">
        <v>1265.2</v>
      </c>
      <c r="E67" s="20">
        <v>1450</v>
      </c>
      <c r="F67" s="25">
        <v>800</v>
      </c>
      <c r="G67" s="25">
        <v>1100</v>
      </c>
      <c r="H67" s="25">
        <v>1300</v>
      </c>
      <c r="I67" s="25">
        <v>840</v>
      </c>
      <c r="J67" s="25">
        <v>1200</v>
      </c>
      <c r="K67" s="25">
        <v>1450</v>
      </c>
      <c r="L67" s="25">
        <v>880</v>
      </c>
      <c r="M67" s="25">
        <v>1300</v>
      </c>
      <c r="N67" s="25">
        <v>1600</v>
      </c>
    </row>
    <row r="68" spans="1:14" ht="25.75" x14ac:dyDescent="0.35">
      <c r="A68" s="24" t="s">
        <v>87</v>
      </c>
      <c r="B68" s="19" t="s">
        <v>22</v>
      </c>
      <c r="C68" s="25">
        <v>71.7</v>
      </c>
      <c r="D68" s="25">
        <f>D67/C67*100</f>
        <v>172.86514551168193</v>
      </c>
      <c r="E68" s="25">
        <f t="shared" ref="E68:F68" si="3">E67/D67*100</f>
        <v>114.60638634208028</v>
      </c>
      <c r="F68" s="25">
        <f t="shared" si="3"/>
        <v>55.172413793103445</v>
      </c>
      <c r="G68" s="25">
        <f>G67/E67*100</f>
        <v>75.862068965517238</v>
      </c>
      <c r="H68" s="25">
        <f t="shared" ref="H68:N68" si="4">H67/E67*100</f>
        <v>89.65517241379311</v>
      </c>
      <c r="I68" s="25">
        <f t="shared" si="4"/>
        <v>105</v>
      </c>
      <c r="J68" s="25">
        <f t="shared" si="4"/>
        <v>109.09090909090908</v>
      </c>
      <c r="K68" s="25">
        <f t="shared" si="4"/>
        <v>111.53846153846155</v>
      </c>
      <c r="L68" s="25">
        <f t="shared" si="4"/>
        <v>104.76190476190477</v>
      </c>
      <c r="M68" s="25">
        <f t="shared" si="4"/>
        <v>108.33333333333333</v>
      </c>
      <c r="N68" s="25">
        <f t="shared" si="4"/>
        <v>110.34482758620689</v>
      </c>
    </row>
    <row r="69" spans="1:14" ht="25.75" x14ac:dyDescent="0.35">
      <c r="A69" s="18" t="s">
        <v>90</v>
      </c>
      <c r="B69" s="19" t="s">
        <v>86</v>
      </c>
      <c r="C69" s="25">
        <v>238.4</v>
      </c>
      <c r="D69" s="25">
        <v>419.79999999999995</v>
      </c>
      <c r="E69" s="25">
        <v>160</v>
      </c>
      <c r="F69" s="25">
        <v>150</v>
      </c>
      <c r="G69" s="25">
        <v>180</v>
      </c>
      <c r="H69" s="25">
        <v>200</v>
      </c>
      <c r="I69" s="25">
        <v>160</v>
      </c>
      <c r="J69" s="25">
        <v>200</v>
      </c>
      <c r="K69" s="25">
        <v>250</v>
      </c>
      <c r="L69" s="25">
        <v>170</v>
      </c>
      <c r="M69" s="25">
        <v>250</v>
      </c>
      <c r="N69" s="25">
        <v>350</v>
      </c>
    </row>
    <row r="70" spans="1:14" ht="25.75" x14ac:dyDescent="0.35">
      <c r="A70" s="24" t="s">
        <v>87</v>
      </c>
      <c r="B70" s="19" t="s">
        <v>22</v>
      </c>
      <c r="C70" s="25">
        <v>119.1</v>
      </c>
      <c r="D70" s="25">
        <f>D69/C69*100</f>
        <v>176.09060402684563</v>
      </c>
      <c r="E70" s="25">
        <f t="shared" ref="E70:F70" si="5">E69/D69*100</f>
        <v>38.113387327298717</v>
      </c>
      <c r="F70" s="25">
        <f t="shared" si="5"/>
        <v>93.75</v>
      </c>
      <c r="G70" s="25">
        <f>G69/E69*100</f>
        <v>112.5</v>
      </c>
      <c r="H70" s="25">
        <f t="shared" ref="H70:N70" si="6">H69/E69*100</f>
        <v>125</v>
      </c>
      <c r="I70" s="25">
        <f t="shared" si="6"/>
        <v>106.66666666666667</v>
      </c>
      <c r="J70" s="25">
        <f t="shared" si="6"/>
        <v>111.11111111111111</v>
      </c>
      <c r="K70" s="25">
        <f t="shared" si="6"/>
        <v>125</v>
      </c>
      <c r="L70" s="25">
        <f t="shared" si="6"/>
        <v>106.25</v>
      </c>
      <c r="M70" s="25">
        <f t="shared" si="6"/>
        <v>125</v>
      </c>
      <c r="N70" s="25">
        <f t="shared" si="6"/>
        <v>140</v>
      </c>
    </row>
    <row r="71" spans="1:14" customFormat="1" ht="42.45" x14ac:dyDescent="0.35">
      <c r="A71" s="33" t="s">
        <v>91</v>
      </c>
      <c r="B71" s="55" t="s">
        <v>92</v>
      </c>
      <c r="C71" s="56">
        <v>13.3</v>
      </c>
      <c r="D71" s="56">
        <v>5.6</v>
      </c>
      <c r="E71" s="57">
        <v>6.6</v>
      </c>
      <c r="F71" s="57">
        <v>6.33</v>
      </c>
      <c r="G71" s="57">
        <v>5.93</v>
      </c>
      <c r="H71" s="57">
        <v>5.5299999999999994</v>
      </c>
      <c r="I71" s="57">
        <v>6.2600000000000007</v>
      </c>
      <c r="J71" s="57">
        <v>5.86</v>
      </c>
      <c r="K71" s="57">
        <v>5.46</v>
      </c>
      <c r="L71" s="56">
        <v>6.2</v>
      </c>
      <c r="M71" s="56">
        <v>5.8</v>
      </c>
      <c r="N71" s="56">
        <v>5.4</v>
      </c>
    </row>
    <row r="72" spans="1:14" customFormat="1" ht="42.45" x14ac:dyDescent="0.35">
      <c r="A72" s="33" t="s">
        <v>93</v>
      </c>
      <c r="B72" s="55" t="s">
        <v>20</v>
      </c>
      <c r="C72" s="57">
        <v>4.448160535117057</v>
      </c>
      <c r="D72" s="57">
        <v>1.9028202514441046</v>
      </c>
      <c r="E72" s="57">
        <v>2.2000000000000002</v>
      </c>
      <c r="F72" s="57">
        <v>2.1607782898105481</v>
      </c>
      <c r="G72" s="57">
        <v>2.0225102319236017</v>
      </c>
      <c r="H72" s="57">
        <v>1.8828736806264894</v>
      </c>
      <c r="I72" s="57">
        <v>2.1416353061922684</v>
      </c>
      <c r="J72" s="57">
        <v>2</v>
      </c>
      <c r="K72" s="57">
        <v>1.8603066439522999</v>
      </c>
      <c r="L72" s="57">
        <v>2.1320495185694637</v>
      </c>
      <c r="M72" s="57">
        <v>1.9931271477663228</v>
      </c>
      <c r="N72" s="57">
        <v>1.8461538461538463</v>
      </c>
    </row>
    <row r="74" spans="1:14" x14ac:dyDescent="0.35"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</row>
    <row r="75" spans="1:14" x14ac:dyDescent="0.35">
      <c r="C75" s="61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</row>
    <row r="76" spans="1:14" x14ac:dyDescent="0.35">
      <c r="B76" s="62"/>
      <c r="C76" s="62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</row>
    <row r="77" spans="1:14" x14ac:dyDescent="0.35">
      <c r="B77" s="62"/>
      <c r="C77" s="62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</row>
    <row r="78" spans="1:14" x14ac:dyDescent="0.35"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</row>
    <row r="79" spans="1:14" x14ac:dyDescent="0.35"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</row>
  </sheetData>
  <mergeCells count="17">
    <mergeCell ref="L4:N4"/>
    <mergeCell ref="F9:H9"/>
    <mergeCell ref="I9:K9"/>
    <mergeCell ref="L9:N9"/>
    <mergeCell ref="F10:H10"/>
    <mergeCell ref="I10:K10"/>
    <mergeCell ref="L10:N10"/>
    <mergeCell ref="A1:N1"/>
    <mergeCell ref="A2:N2"/>
    <mergeCell ref="A3:N3"/>
    <mergeCell ref="A4:A6"/>
    <mergeCell ref="B4:B6"/>
    <mergeCell ref="C4:C6"/>
    <mergeCell ref="D4:D6"/>
    <mergeCell ref="E4:E6"/>
    <mergeCell ref="F4:H4"/>
    <mergeCell ref="I4:K4"/>
  </mergeCells>
  <printOptions gridLines="1"/>
  <pageMargins left="0.39370078740157483" right="0" top="0.70866141732283472" bottom="0.39370078740157483" header="0.47244094488188981" footer="0.19685039370078741"/>
  <pageSetup paperSize="9" scale="71" fitToHeight="6" orientation="landscape" r:id="rId1"/>
  <headerFooter alignWithMargins="0">
    <oddHeader>&amp;RПриложение №1</oddHeader>
    <oddFooter>&amp;R&amp;P</oddFooter>
    <evenFooter>Страница &amp;С</evenFooter>
    <firstHeader>&amp;RПриложение1</firstHeader>
    <firstFooter>&amp;R&amp;P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Основные параметры 19.09.22 </vt:lpstr>
      <vt:lpstr>'Основные параметры 19.09.22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Вихарева Светлана Геннадьевна</dc:creator>
  <cp:lastModifiedBy>Вихарева Светлана Геннадьевна</cp:lastModifiedBy>
  <dcterms:created xsi:type="dcterms:W3CDTF">2022-09-19T14:48:10Z</dcterms:created>
  <dcterms:modified xsi:type="dcterms:W3CDTF">2022-09-19T14:50:21Z</dcterms:modified>
</cp:coreProperties>
</file>